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SECCIÓN DE ESTADÍSTICAS AGROPECUARIAS Y PESQUERAS\2. ENCUESTAS\1. AMF\AMF 2024-25\5. BOLETIN AMF 2025\1. PUBLICACIÓN AMF 2025\BOLETIN FINAL EN LA WEB\"/>
    </mc:Choice>
  </mc:AlternateContent>
  <bookViews>
    <workbookView xWindow="930" yWindow="0" windowWidth="27375" windowHeight="10845"/>
  </bookViews>
  <sheets>
    <sheet name="312-37" sheetId="1" r:id="rId1"/>
  </sheets>
  <definedNames>
    <definedName name="_xlnm._FilterDatabase" localSheetId="0" hidden="1">'312-37'!$A$5:$I$45</definedName>
    <definedName name="_Regression_Int" localSheetId="0" hidden="1">1</definedName>
    <definedName name="_xlnm.Print_Area" localSheetId="0">'312-37'!$A$1:$F$45</definedName>
    <definedName name="Imprimir_área_IM" localSheetId="0">'312-37'!$A$1:$F$49</definedName>
  </definedNames>
  <calcPr calcId="152511"/>
</workbook>
</file>

<file path=xl/calcChain.xml><?xml version="1.0" encoding="utf-8"?>
<calcChain xmlns="http://schemas.openxmlformats.org/spreadsheetml/2006/main">
  <c r="F31" i="1" l="1"/>
  <c r="D31" i="1"/>
  <c r="D32" i="1"/>
  <c r="B12" i="1" l="1"/>
  <c r="B8" i="1"/>
  <c r="B7" i="1"/>
  <c r="B6" i="1" s="1"/>
  <c r="D41" i="1" l="1"/>
  <c r="D38" i="1"/>
  <c r="D10" i="1" l="1"/>
  <c r="D11" i="1"/>
  <c r="D13" i="1"/>
  <c r="D14" i="1"/>
  <c r="D16" i="1"/>
  <c r="D17" i="1"/>
  <c r="D19" i="1"/>
  <c r="D20" i="1"/>
  <c r="D22" i="1"/>
  <c r="D23" i="1"/>
  <c r="D25" i="1"/>
  <c r="D26" i="1"/>
  <c r="D28" i="1"/>
  <c r="D29" i="1"/>
  <c r="D34" i="1"/>
  <c r="D35" i="1"/>
  <c r="D37" i="1"/>
  <c r="D40" i="1"/>
  <c r="F10" i="1" l="1"/>
  <c r="F11" i="1"/>
  <c r="F13" i="1"/>
  <c r="F14" i="1"/>
  <c r="F16" i="1"/>
  <c r="F17" i="1"/>
  <c r="F19" i="1"/>
  <c r="F20" i="1"/>
  <c r="F22" i="1"/>
  <c r="F23" i="1"/>
  <c r="F25" i="1"/>
  <c r="F26" i="1"/>
  <c r="F28" i="1"/>
  <c r="F29" i="1"/>
  <c r="F32" i="1"/>
  <c r="F34" i="1"/>
  <c r="F35" i="1"/>
  <c r="F37" i="1"/>
  <c r="F38" i="1"/>
  <c r="F40" i="1"/>
  <c r="F41" i="1"/>
  <c r="E39" i="1"/>
  <c r="C39" i="1"/>
  <c r="B39" i="1"/>
  <c r="E36" i="1"/>
  <c r="C36" i="1"/>
  <c r="B36" i="1"/>
  <c r="E33" i="1"/>
  <c r="C33" i="1"/>
  <c r="B33" i="1"/>
  <c r="E30" i="1"/>
  <c r="C30" i="1"/>
  <c r="B30" i="1"/>
  <c r="E27" i="1"/>
  <c r="C27" i="1"/>
  <c r="B27" i="1"/>
  <c r="E24" i="1"/>
  <c r="C24" i="1"/>
  <c r="B24" i="1"/>
  <c r="E21" i="1"/>
  <c r="C21" i="1"/>
  <c r="B21" i="1"/>
  <c r="E18" i="1"/>
  <c r="C18" i="1"/>
  <c r="B18" i="1"/>
  <c r="E15" i="1"/>
  <c r="C15" i="1"/>
  <c r="B15" i="1"/>
  <c r="E12" i="1"/>
  <c r="C12" i="1"/>
  <c r="E9" i="1"/>
  <c r="C9" i="1"/>
  <c r="B9" i="1"/>
  <c r="C7" i="1"/>
  <c r="D7" i="1" s="1"/>
  <c r="E8" i="1"/>
  <c r="C8" i="1"/>
  <c r="E7" i="1"/>
  <c r="D39" i="1" l="1"/>
  <c r="F30" i="1"/>
  <c r="F18" i="1"/>
  <c r="E6" i="1"/>
  <c r="D24" i="1"/>
  <c r="D27" i="1"/>
  <c r="D36" i="1"/>
  <c r="D15" i="1"/>
  <c r="D12" i="1"/>
  <c r="D8" i="1"/>
  <c r="D9" i="1"/>
  <c r="D21" i="1"/>
  <c r="F24" i="1"/>
  <c r="D33" i="1"/>
  <c r="F36" i="1"/>
  <c r="D18" i="1"/>
  <c r="F21" i="1"/>
  <c r="F27" i="1"/>
  <c r="D30" i="1"/>
  <c r="F8" i="1"/>
  <c r="F9" i="1"/>
  <c r="F33" i="1"/>
  <c r="F12" i="1"/>
  <c r="F15" i="1"/>
  <c r="F39" i="1"/>
  <c r="F7" i="1"/>
  <c r="C6" i="1"/>
  <c r="D6" i="1" l="1"/>
  <c r="F6" i="1"/>
</calcChain>
</file>

<file path=xl/sharedStrings.xml><?xml version="1.0" encoding="utf-8"?>
<sst xmlns="http://schemas.openxmlformats.org/spreadsheetml/2006/main" count="48" uniqueCount="26">
  <si>
    <t>Total</t>
  </si>
  <si>
    <t>Cantidad</t>
  </si>
  <si>
    <t>Porcentaje</t>
  </si>
  <si>
    <t>Superficie (hectáreas)</t>
  </si>
  <si>
    <t>Perdida (1)</t>
  </si>
  <si>
    <t>Frijol de bejuco</t>
  </si>
  <si>
    <t>Provincia, comarca indígena y período de siembra</t>
  </si>
  <si>
    <t xml:space="preserve">      Primera siembra       </t>
  </si>
  <si>
    <t xml:space="preserve">      Segunda siembra       </t>
  </si>
  <si>
    <t xml:space="preserve">Bocas del Toro       </t>
  </si>
  <si>
    <t xml:space="preserve">Coclé       </t>
  </si>
  <si>
    <t xml:space="preserve">Chiriquí       </t>
  </si>
  <si>
    <t xml:space="preserve">Herrera       </t>
  </si>
  <si>
    <t xml:space="preserve">Los Santos       </t>
  </si>
  <si>
    <t xml:space="preserve">Panamá       </t>
  </si>
  <si>
    <t xml:space="preserve">Panamá Oeste       </t>
  </si>
  <si>
    <t xml:space="preserve">Veraguas       </t>
  </si>
  <si>
    <t xml:space="preserve">Comarca Ngäbe Buglé       </t>
  </si>
  <si>
    <t>Colón</t>
  </si>
  <si>
    <t>Darién</t>
  </si>
  <si>
    <t>Cosecha            (Quintales               en grano                      seco)</t>
  </si>
  <si>
    <t>Rendimiento por hectárea cosechada (Quintales en grano seco)</t>
  </si>
  <si>
    <t>Cuadro 37. SUPERFICIE SEMBRADA, PERDIDA, COSECHA Y RENDIMIENTO DE FRIJOL DE BEJUCO EN LA REPÚBLICA, SEGÚN PROVINCIA, COMARCA INDÍGENA Y PERÍODO DE SIEMBRA: AÑO AGRÍCOLA 2024/25</t>
  </si>
  <si>
    <t xml:space="preserve"> TOTAL </t>
  </si>
  <si>
    <t xml:space="preserve">                  Cuando la cantidad es menor a la mitad de la unidad o fracción decimal adoptada, para la expresión del dato.</t>
  </si>
  <si>
    <t>(1) Se refiere a la superficie que germinó y no se cosechó, y a la que no germinó y no se resembró.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</si>
</sst>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_);\(#,##0.0\)"/>
    <numFmt numFmtId="165" formatCode="#,##0.0"/>
    <numFmt numFmtId="166" formatCode="0.0"/>
  </numFmts>
  <fonts count="8" x14ac:knownFonts="1">
    <font>
      <sz val="12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5">
    <xf numFmtId="0" fontId="0" fillId="0" borderId="0" xfId="0"/>
    <xf numFmtId="0" fontId="3" fillId="0" borderId="0" xfId="0" applyFont="1" applyAlignment="1" applyProtection="1">
      <alignment horizontal="left"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164" fontId="4" fillId="0" borderId="0" xfId="0" applyNumberFormat="1" applyFont="1" applyFill="1" applyBorder="1" applyProtection="1"/>
    <xf numFmtId="37" fontId="4" fillId="0" borderId="0" xfId="0" applyNumberFormat="1" applyFont="1" applyFill="1" applyBorder="1" applyProtection="1"/>
    <xf numFmtId="0" fontId="3" fillId="0" borderId="3" xfId="0" applyFont="1" applyFill="1" applyBorder="1" applyAlignment="1" applyProtection="1">
      <alignment horizontal="left" vertical="center"/>
    </xf>
    <xf numFmtId="0" fontId="7" fillId="2" borderId="7" xfId="0" applyFont="1" applyFill="1" applyBorder="1" applyAlignment="1">
      <alignment horizontal="centerContinuous" vertical="center" wrapText="1"/>
    </xf>
    <xf numFmtId="37" fontId="3" fillId="0" borderId="0" xfId="0" applyNumberFormat="1" applyFont="1" applyBorder="1" applyAlignment="1" applyProtection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165" fontId="5" fillId="0" borderId="1" xfId="0" applyNumberFormat="1" applyFont="1" applyFill="1" applyBorder="1" applyAlignment="1" applyProtection="1">
      <alignment horizontal="right" vertical="center"/>
    </xf>
    <xf numFmtId="165" fontId="4" fillId="0" borderId="1" xfId="0" applyNumberFormat="1" applyFont="1" applyFill="1" applyBorder="1" applyAlignment="1" applyProtection="1">
      <alignment horizontal="right" vertical="center"/>
    </xf>
    <xf numFmtId="3" fontId="5" fillId="0" borderId="1" xfId="0" applyNumberFormat="1" applyFont="1" applyFill="1" applyBorder="1" applyAlignment="1" applyProtection="1">
      <alignment horizontal="right" vertical="center"/>
    </xf>
    <xf numFmtId="3" fontId="5" fillId="0" borderId="4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horizontal="right" vertical="center"/>
    </xf>
    <xf numFmtId="3" fontId="4" fillId="0" borderId="4" xfId="0" applyNumberFormat="1" applyFont="1" applyFill="1" applyBorder="1" applyAlignment="1" applyProtection="1">
      <alignment horizontal="right" vertical="center"/>
    </xf>
    <xf numFmtId="3" fontId="6" fillId="0" borderId="1" xfId="0" applyNumberFormat="1" applyFont="1" applyFill="1" applyBorder="1" applyAlignment="1" applyProtection="1">
      <alignment horizontal="right" vertical="center"/>
    </xf>
    <xf numFmtId="3" fontId="6" fillId="0" borderId="4" xfId="0" applyNumberFormat="1" applyFont="1" applyFill="1" applyBorder="1" applyAlignment="1" applyProtection="1">
      <alignment horizontal="right" vertical="center"/>
    </xf>
    <xf numFmtId="3" fontId="3" fillId="0" borderId="1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vertical="center"/>
    </xf>
    <xf numFmtId="165" fontId="4" fillId="0" borderId="2" xfId="0" applyNumberFormat="1" applyFont="1" applyFill="1" applyBorder="1" applyAlignment="1" applyProtection="1">
      <alignment horizontal="right" vertical="center"/>
    </xf>
    <xf numFmtId="165" fontId="5" fillId="0" borderId="4" xfId="0" applyNumberFormat="1" applyFont="1" applyFill="1" applyBorder="1" applyAlignment="1" applyProtection="1">
      <alignment horizontal="right" vertical="center"/>
    </xf>
    <xf numFmtId="165" fontId="4" fillId="0" borderId="4" xfId="0" applyNumberFormat="1" applyFont="1" applyFill="1" applyBorder="1" applyAlignment="1" applyProtection="1">
      <alignment horizontal="right" vertical="center"/>
    </xf>
    <xf numFmtId="165" fontId="4" fillId="0" borderId="5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166" fontId="3" fillId="0" borderId="0" xfId="0" applyNumberFormat="1" applyFont="1" applyFill="1" applyAlignment="1" applyProtection="1">
      <alignment horizontal="left"/>
    </xf>
    <xf numFmtId="0" fontId="4" fillId="0" borderId="0" xfId="0" applyFont="1" applyFill="1" applyAlignment="1" applyProtection="1">
      <alignment vertical="center"/>
    </xf>
    <xf numFmtId="0" fontId="6" fillId="0" borderId="0" xfId="0" applyFont="1" applyAlignment="1" applyProtection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212911</xdr:colOff>
      <xdr:row>42</xdr:row>
      <xdr:rowOff>56030</xdr:rowOff>
    </xdr:from>
    <xdr:to>
      <xdr:col>0</xdr:col>
      <xdr:colOff>437028</xdr:colOff>
      <xdr:row>45</xdr:row>
      <xdr:rowOff>0</xdr:rowOff>
    </xdr:to>
    <xdr:sp macro="" textlink="">
      <xdr:nvSpPr>
        <xdr:cNvPr id="2" name="Cerrar llave 1"/>
        <xdr:cNvSpPr/>
      </xdr:nvSpPr>
      <xdr:spPr>
        <a:xfrm>
          <a:off x="212911" y="10990730"/>
          <a:ext cx="224117" cy="433107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N49"/>
  <sheetViews>
    <sheetView showGridLines="0" tabSelected="1" zoomScaleNormal="100" workbookViewId="0">
      <selection activeCell="A2" sqref="A2:A5"/>
    </sheetView>
  </sheetViews>
  <sheetFormatPr baseColWidth="10" defaultColWidth="9.77734375" defaultRowHeight="12.75" x14ac:dyDescent="0.2"/>
  <cols>
    <col min="1" max="1" width="21.21875" style="6" customWidth="1"/>
    <col min="2" max="5" width="12.33203125" style="7" customWidth="1"/>
    <col min="6" max="6" width="15" style="6" customWidth="1"/>
    <col min="7" max="7" width="1.77734375" style="6" customWidth="1"/>
    <col min="8" max="8" width="10.5546875" style="6" customWidth="1"/>
    <col min="9" max="9" width="9.21875" style="6" customWidth="1"/>
    <col min="10" max="16384" width="9.77734375" style="6"/>
  </cols>
  <sheetData>
    <row r="1" spans="1:9" ht="60" customHeight="1" x14ac:dyDescent="0.2">
      <c r="A1" s="40" t="s">
        <v>22</v>
      </c>
      <c r="B1" s="40"/>
      <c r="C1" s="40"/>
      <c r="D1" s="40"/>
      <c r="E1" s="40"/>
      <c r="F1" s="40"/>
    </row>
    <row r="2" spans="1:9" ht="24.95" customHeight="1" x14ac:dyDescent="0.2">
      <c r="A2" s="41" t="s">
        <v>6</v>
      </c>
      <c r="B2" s="12" t="s">
        <v>5</v>
      </c>
      <c r="C2" s="12"/>
      <c r="D2" s="12"/>
      <c r="E2" s="12"/>
      <c r="F2" s="12"/>
    </row>
    <row r="3" spans="1:9" ht="24.95" customHeight="1" x14ac:dyDescent="0.2">
      <c r="A3" s="41"/>
      <c r="B3" s="12" t="s">
        <v>3</v>
      </c>
      <c r="C3" s="12"/>
      <c r="D3" s="12"/>
      <c r="E3" s="42" t="s">
        <v>20</v>
      </c>
      <c r="F3" s="42" t="s">
        <v>21</v>
      </c>
    </row>
    <row r="4" spans="1:9" ht="24.75" customHeight="1" x14ac:dyDescent="0.2">
      <c r="A4" s="41"/>
      <c r="B4" s="43" t="s">
        <v>0</v>
      </c>
      <c r="C4" s="12" t="s">
        <v>4</v>
      </c>
      <c r="D4" s="12"/>
      <c r="E4" s="42"/>
      <c r="F4" s="42"/>
    </row>
    <row r="5" spans="1:9" ht="24.95" customHeight="1" x14ac:dyDescent="0.2">
      <c r="A5" s="41"/>
      <c r="B5" s="44"/>
      <c r="C5" s="12" t="s">
        <v>1</v>
      </c>
      <c r="D5" s="12" t="s">
        <v>2</v>
      </c>
      <c r="E5" s="42"/>
      <c r="F5" s="42"/>
    </row>
    <row r="6" spans="1:9" s="14" customFormat="1" ht="21.95" customHeight="1" x14ac:dyDescent="0.2">
      <c r="A6" s="33" t="s">
        <v>23</v>
      </c>
      <c r="B6" s="19">
        <f>SUM(B7:B8)</f>
        <v>10700</v>
      </c>
      <c r="C6" s="19">
        <f>SUM(C7:C8)</f>
        <v>1740</v>
      </c>
      <c r="D6" s="30">
        <f>(C6*100)/B6</f>
        <v>16.261682242990656</v>
      </c>
      <c r="E6" s="20">
        <f>SUM(E7:E8)</f>
        <v>134000</v>
      </c>
      <c r="F6" s="17">
        <f>E6/(B6-C6)</f>
        <v>14.955357142857142</v>
      </c>
      <c r="G6" s="13"/>
      <c r="H6" s="13"/>
    </row>
    <row r="7" spans="1:9" s="14" customFormat="1" ht="18" customHeight="1" x14ac:dyDescent="0.2">
      <c r="A7" s="5" t="s">
        <v>7</v>
      </c>
      <c r="B7" s="21">
        <f>B10+B13+B16+B19+B22+B25+B28+B31+B34+B37+B40</f>
        <v>1330</v>
      </c>
      <c r="C7" s="21">
        <f>C10+C13+C16+C19+C22+C25+C28+C31+C34+C37+C40</f>
        <v>230</v>
      </c>
      <c r="D7" s="31">
        <f>(C7*100)/B7</f>
        <v>17.293233082706767</v>
      </c>
      <c r="E7" s="22">
        <f t="shared" ref="C7:E8" si="0">E10+E13+E16+E19+E22+E25+E28+E31+E34+E37+E40</f>
        <v>19100</v>
      </c>
      <c r="F7" s="18">
        <f t="shared" ref="F7:F41" si="1">E7/(B7-C7)</f>
        <v>17.363636363636363</v>
      </c>
      <c r="G7" s="15"/>
      <c r="H7" s="15"/>
      <c r="I7" s="16"/>
    </row>
    <row r="8" spans="1:9" s="14" customFormat="1" ht="18" customHeight="1" x14ac:dyDescent="0.2">
      <c r="A8" s="5" t="s">
        <v>8</v>
      </c>
      <c r="B8" s="21">
        <f>B11+B14+B17+B20+B23+B26+B29+B32+B35+B38+B41</f>
        <v>9370</v>
      </c>
      <c r="C8" s="21">
        <f t="shared" si="0"/>
        <v>1510</v>
      </c>
      <c r="D8" s="31">
        <f t="shared" ref="D8:D40" si="2">(C8*100)/B8</f>
        <v>16.115261472785484</v>
      </c>
      <c r="E8" s="22">
        <f t="shared" si="0"/>
        <v>114900</v>
      </c>
      <c r="F8" s="18">
        <f t="shared" si="1"/>
        <v>14.618320610687023</v>
      </c>
      <c r="G8" s="15"/>
      <c r="H8" s="15"/>
      <c r="I8" s="16"/>
    </row>
    <row r="9" spans="1:9" s="14" customFormat="1" ht="21.95" customHeight="1" x14ac:dyDescent="0.2">
      <c r="A9" s="39" t="s">
        <v>9</v>
      </c>
      <c r="B9" s="23">
        <f>SUM(B10:B11)</f>
        <v>20</v>
      </c>
      <c r="C9" s="23">
        <f>SUM(C10:C11)</f>
        <v>0</v>
      </c>
      <c r="D9" s="30">
        <f t="shared" si="2"/>
        <v>0</v>
      </c>
      <c r="E9" s="24">
        <f t="shared" ref="E9" si="3">SUM(E10:E11)</f>
        <v>300</v>
      </c>
      <c r="F9" s="17">
        <f t="shared" si="1"/>
        <v>15</v>
      </c>
      <c r="G9" s="13"/>
      <c r="H9" s="13"/>
      <c r="I9" s="16"/>
    </row>
    <row r="10" spans="1:9" s="14" customFormat="1" ht="18" customHeight="1" x14ac:dyDescent="0.2">
      <c r="A10" s="5" t="s">
        <v>7</v>
      </c>
      <c r="B10" s="25">
        <v>10</v>
      </c>
      <c r="C10" s="25">
        <v>0</v>
      </c>
      <c r="D10" s="31">
        <f t="shared" si="2"/>
        <v>0</v>
      </c>
      <c r="E10" s="26">
        <v>100</v>
      </c>
      <c r="F10" s="18">
        <f t="shared" si="1"/>
        <v>10</v>
      </c>
      <c r="G10" s="13"/>
      <c r="H10" s="13"/>
      <c r="I10" s="16"/>
    </row>
    <row r="11" spans="1:9" s="14" customFormat="1" ht="18" customHeight="1" x14ac:dyDescent="0.2">
      <c r="A11" s="5" t="s">
        <v>8</v>
      </c>
      <c r="B11" s="25">
        <v>10</v>
      </c>
      <c r="C11" s="25">
        <v>0</v>
      </c>
      <c r="D11" s="31">
        <f t="shared" si="2"/>
        <v>0</v>
      </c>
      <c r="E11" s="26">
        <v>200</v>
      </c>
      <c r="F11" s="18">
        <f t="shared" si="1"/>
        <v>20</v>
      </c>
      <c r="G11" s="13"/>
      <c r="H11" s="13"/>
      <c r="I11" s="16"/>
    </row>
    <row r="12" spans="1:9" s="14" customFormat="1" ht="21.95" customHeight="1" x14ac:dyDescent="0.2">
      <c r="A12" s="39" t="s">
        <v>10</v>
      </c>
      <c r="B12" s="23">
        <f>SUM(B13:B14)</f>
        <v>380</v>
      </c>
      <c r="C12" s="23">
        <f>SUM(C13:C14)</f>
        <v>130</v>
      </c>
      <c r="D12" s="30">
        <f t="shared" si="2"/>
        <v>34.210526315789473</v>
      </c>
      <c r="E12" s="24">
        <f t="shared" ref="E12" si="4">SUM(E13:E14)</f>
        <v>3700</v>
      </c>
      <c r="F12" s="17">
        <f t="shared" si="1"/>
        <v>14.8</v>
      </c>
      <c r="G12" s="13"/>
      <c r="H12" s="13"/>
      <c r="I12" s="16"/>
    </row>
    <row r="13" spans="1:9" s="14" customFormat="1" ht="18" customHeight="1" x14ac:dyDescent="0.2">
      <c r="A13" s="5" t="s">
        <v>7</v>
      </c>
      <c r="B13" s="25">
        <v>120</v>
      </c>
      <c r="C13" s="25">
        <v>40</v>
      </c>
      <c r="D13" s="31">
        <f t="shared" si="2"/>
        <v>33.333333333333336</v>
      </c>
      <c r="E13" s="26">
        <v>1500</v>
      </c>
      <c r="F13" s="18">
        <f t="shared" si="1"/>
        <v>18.75</v>
      </c>
      <c r="G13" s="13"/>
      <c r="H13" s="13"/>
      <c r="I13" s="16"/>
    </row>
    <row r="14" spans="1:9" s="14" customFormat="1" ht="18" customHeight="1" x14ac:dyDescent="0.2">
      <c r="A14" s="5" t="s">
        <v>8</v>
      </c>
      <c r="B14" s="25">
        <v>260</v>
      </c>
      <c r="C14" s="25">
        <v>90</v>
      </c>
      <c r="D14" s="31">
        <f t="shared" si="2"/>
        <v>34.615384615384613</v>
      </c>
      <c r="E14" s="26">
        <v>2200</v>
      </c>
      <c r="F14" s="18">
        <f t="shared" si="1"/>
        <v>12.941176470588236</v>
      </c>
      <c r="G14" s="13"/>
      <c r="H14" s="13"/>
      <c r="I14" s="16"/>
    </row>
    <row r="15" spans="1:9" s="14" customFormat="1" ht="21.95" customHeight="1" x14ac:dyDescent="0.2">
      <c r="A15" s="39" t="s">
        <v>18</v>
      </c>
      <c r="B15" s="23">
        <f>SUM(B16:B17)</f>
        <v>50</v>
      </c>
      <c r="C15" s="23">
        <f>SUM(C16:C17)</f>
        <v>10</v>
      </c>
      <c r="D15" s="30">
        <f t="shared" si="2"/>
        <v>20</v>
      </c>
      <c r="E15" s="24">
        <f t="shared" ref="E15" si="5">SUM(E16:E17)</f>
        <v>400</v>
      </c>
      <c r="F15" s="17">
        <f t="shared" si="1"/>
        <v>10</v>
      </c>
      <c r="G15" s="13"/>
      <c r="H15" s="13"/>
      <c r="I15" s="16"/>
    </row>
    <row r="16" spans="1:9" s="14" customFormat="1" ht="18" customHeight="1" x14ac:dyDescent="0.2">
      <c r="A16" s="5" t="s">
        <v>7</v>
      </c>
      <c r="B16" s="25">
        <v>10</v>
      </c>
      <c r="C16" s="25">
        <v>0</v>
      </c>
      <c r="D16" s="31">
        <f t="shared" si="2"/>
        <v>0</v>
      </c>
      <c r="E16" s="26">
        <v>100</v>
      </c>
      <c r="F16" s="18">
        <f t="shared" si="1"/>
        <v>10</v>
      </c>
      <c r="G16" s="13"/>
      <c r="H16" s="13"/>
      <c r="I16" s="16"/>
    </row>
    <row r="17" spans="1:9" s="14" customFormat="1" ht="18" customHeight="1" x14ac:dyDescent="0.2">
      <c r="A17" s="5" t="s">
        <v>8</v>
      </c>
      <c r="B17" s="25">
        <v>40</v>
      </c>
      <c r="C17" s="25">
        <v>10</v>
      </c>
      <c r="D17" s="31">
        <f t="shared" si="2"/>
        <v>25</v>
      </c>
      <c r="E17" s="26">
        <v>300</v>
      </c>
      <c r="F17" s="18">
        <f t="shared" si="1"/>
        <v>10</v>
      </c>
      <c r="G17" s="13"/>
      <c r="H17" s="13"/>
      <c r="I17" s="16"/>
    </row>
    <row r="18" spans="1:9" s="14" customFormat="1" ht="21.95" customHeight="1" x14ac:dyDescent="0.2">
      <c r="A18" s="39" t="s">
        <v>11</v>
      </c>
      <c r="B18" s="23">
        <f>SUM(B19:B20)</f>
        <v>6640</v>
      </c>
      <c r="C18" s="23">
        <f>SUM(C19:C20)</f>
        <v>570</v>
      </c>
      <c r="D18" s="30">
        <f t="shared" si="2"/>
        <v>8.5843373493975896</v>
      </c>
      <c r="E18" s="24">
        <f t="shared" ref="E18" si="6">SUM(E19:E20)</f>
        <v>100700</v>
      </c>
      <c r="F18" s="17">
        <f t="shared" si="1"/>
        <v>16.589785831960462</v>
      </c>
      <c r="G18" s="13"/>
      <c r="H18" s="13"/>
      <c r="I18" s="16"/>
    </row>
    <row r="19" spans="1:9" s="14" customFormat="1" ht="18" customHeight="1" x14ac:dyDescent="0.2">
      <c r="A19" s="5" t="s">
        <v>7</v>
      </c>
      <c r="B19" s="25">
        <v>670</v>
      </c>
      <c r="C19" s="25">
        <v>0</v>
      </c>
      <c r="D19" s="31">
        <f t="shared" si="2"/>
        <v>0</v>
      </c>
      <c r="E19" s="26">
        <v>13200</v>
      </c>
      <c r="F19" s="18">
        <f t="shared" si="1"/>
        <v>19.701492537313431</v>
      </c>
      <c r="G19" s="13"/>
      <c r="H19" s="13"/>
      <c r="I19" s="16"/>
    </row>
    <row r="20" spans="1:9" s="14" customFormat="1" ht="18" customHeight="1" x14ac:dyDescent="0.2">
      <c r="A20" s="5" t="s">
        <v>8</v>
      </c>
      <c r="B20" s="25">
        <v>5970</v>
      </c>
      <c r="C20" s="25">
        <v>570</v>
      </c>
      <c r="D20" s="31">
        <f t="shared" si="2"/>
        <v>9.5477386934673358</v>
      </c>
      <c r="E20" s="26">
        <v>87500</v>
      </c>
      <c r="F20" s="18">
        <f t="shared" si="1"/>
        <v>16.203703703703702</v>
      </c>
      <c r="G20" s="13"/>
      <c r="H20" s="13"/>
      <c r="I20" s="16"/>
    </row>
    <row r="21" spans="1:9" s="14" customFormat="1" ht="21.95" customHeight="1" x14ac:dyDescent="0.2">
      <c r="A21" s="39" t="s">
        <v>19</v>
      </c>
      <c r="B21" s="23">
        <f>SUM(B22:B23)</f>
        <v>220</v>
      </c>
      <c r="C21" s="23">
        <f>SUM(C22:C23)</f>
        <v>50</v>
      </c>
      <c r="D21" s="30">
        <f t="shared" si="2"/>
        <v>22.727272727272727</v>
      </c>
      <c r="E21" s="24">
        <f t="shared" ref="E21" si="7">SUM(E22:E23)</f>
        <v>3000</v>
      </c>
      <c r="F21" s="17">
        <f t="shared" si="1"/>
        <v>17.647058823529413</v>
      </c>
      <c r="G21" s="13"/>
      <c r="H21" s="13"/>
      <c r="I21" s="16"/>
    </row>
    <row r="22" spans="1:9" s="14" customFormat="1" ht="18" customHeight="1" x14ac:dyDescent="0.2">
      <c r="A22" s="5" t="s">
        <v>7</v>
      </c>
      <c r="B22" s="25">
        <v>10</v>
      </c>
      <c r="C22" s="25">
        <v>0</v>
      </c>
      <c r="D22" s="31">
        <f t="shared" si="2"/>
        <v>0</v>
      </c>
      <c r="E22" s="26">
        <v>100</v>
      </c>
      <c r="F22" s="18">
        <f t="shared" si="1"/>
        <v>10</v>
      </c>
      <c r="G22" s="13"/>
      <c r="H22" s="13"/>
      <c r="I22" s="16"/>
    </row>
    <row r="23" spans="1:9" s="14" customFormat="1" ht="18" customHeight="1" x14ac:dyDescent="0.2">
      <c r="A23" s="5" t="s">
        <v>8</v>
      </c>
      <c r="B23" s="25">
        <v>210</v>
      </c>
      <c r="C23" s="25">
        <v>50</v>
      </c>
      <c r="D23" s="31">
        <f t="shared" si="2"/>
        <v>23.80952380952381</v>
      </c>
      <c r="E23" s="26">
        <v>2900</v>
      </c>
      <c r="F23" s="18">
        <f t="shared" si="1"/>
        <v>18.125</v>
      </c>
      <c r="G23" s="13"/>
      <c r="H23" s="13"/>
      <c r="I23" s="16"/>
    </row>
    <row r="24" spans="1:9" s="14" customFormat="1" ht="21.95" customHeight="1" x14ac:dyDescent="0.2">
      <c r="A24" s="39" t="s">
        <v>12</v>
      </c>
      <c r="B24" s="23">
        <f>SUM(B25:B26)</f>
        <v>290</v>
      </c>
      <c r="C24" s="23">
        <f>SUM(C25:C26)</f>
        <v>70</v>
      </c>
      <c r="D24" s="30">
        <f t="shared" si="2"/>
        <v>24.137931034482758</v>
      </c>
      <c r="E24" s="24">
        <f t="shared" ref="E24" si="8">SUM(E25:E26)</f>
        <v>5700</v>
      </c>
      <c r="F24" s="17">
        <f t="shared" si="1"/>
        <v>25.90909090909091</v>
      </c>
      <c r="G24" s="13"/>
      <c r="H24" s="13"/>
      <c r="I24" s="16"/>
    </row>
    <row r="25" spans="1:9" s="14" customFormat="1" ht="18" customHeight="1" x14ac:dyDescent="0.2">
      <c r="A25" s="5" t="s">
        <v>7</v>
      </c>
      <c r="B25" s="25">
        <v>30</v>
      </c>
      <c r="C25" s="25">
        <v>10</v>
      </c>
      <c r="D25" s="31">
        <f t="shared" si="2"/>
        <v>33.333333333333336</v>
      </c>
      <c r="E25" s="26">
        <v>700</v>
      </c>
      <c r="F25" s="18">
        <f t="shared" si="1"/>
        <v>35</v>
      </c>
      <c r="G25" s="13"/>
      <c r="H25" s="13"/>
      <c r="I25" s="16"/>
    </row>
    <row r="26" spans="1:9" s="14" customFormat="1" ht="18" customHeight="1" x14ac:dyDescent="0.2">
      <c r="A26" s="5" t="s">
        <v>8</v>
      </c>
      <c r="B26" s="25">
        <v>260</v>
      </c>
      <c r="C26" s="25">
        <v>60</v>
      </c>
      <c r="D26" s="31">
        <f t="shared" si="2"/>
        <v>23.076923076923077</v>
      </c>
      <c r="E26" s="26">
        <v>5000</v>
      </c>
      <c r="F26" s="18">
        <f t="shared" si="1"/>
        <v>25</v>
      </c>
      <c r="G26" s="15"/>
      <c r="H26" s="15"/>
      <c r="I26" s="16"/>
    </row>
    <row r="27" spans="1:9" s="14" customFormat="1" ht="21.95" customHeight="1" x14ac:dyDescent="0.2">
      <c r="A27" s="39" t="s">
        <v>13</v>
      </c>
      <c r="B27" s="23">
        <f>SUM(B28:B29)</f>
        <v>330</v>
      </c>
      <c r="C27" s="23">
        <f>SUM(C28:C29)</f>
        <v>50</v>
      </c>
      <c r="D27" s="30">
        <f t="shared" si="2"/>
        <v>15.151515151515152</v>
      </c>
      <c r="E27" s="24">
        <f t="shared" ref="E27" si="9">SUM(E28:E29)</f>
        <v>5100</v>
      </c>
      <c r="F27" s="17">
        <f t="shared" si="1"/>
        <v>18.214285714285715</v>
      </c>
      <c r="G27" s="15"/>
      <c r="H27" s="15"/>
      <c r="I27" s="16"/>
    </row>
    <row r="28" spans="1:9" s="14" customFormat="1" ht="18" customHeight="1" x14ac:dyDescent="0.2">
      <c r="A28" s="5" t="s">
        <v>7</v>
      </c>
      <c r="B28" s="25">
        <v>60</v>
      </c>
      <c r="C28" s="25">
        <v>10</v>
      </c>
      <c r="D28" s="31">
        <f t="shared" si="2"/>
        <v>16.666666666666668</v>
      </c>
      <c r="E28" s="26">
        <v>1100</v>
      </c>
      <c r="F28" s="18">
        <f t="shared" si="1"/>
        <v>22</v>
      </c>
      <c r="G28" s="15"/>
      <c r="H28" s="15"/>
      <c r="I28" s="16"/>
    </row>
    <row r="29" spans="1:9" s="14" customFormat="1" ht="18" customHeight="1" x14ac:dyDescent="0.2">
      <c r="A29" s="5" t="s">
        <v>8</v>
      </c>
      <c r="B29" s="25">
        <v>270</v>
      </c>
      <c r="C29" s="25">
        <v>40</v>
      </c>
      <c r="D29" s="31">
        <f t="shared" si="2"/>
        <v>14.814814814814815</v>
      </c>
      <c r="E29" s="26">
        <v>4000</v>
      </c>
      <c r="F29" s="18">
        <f t="shared" si="1"/>
        <v>17.391304347826086</v>
      </c>
      <c r="G29" s="15"/>
      <c r="H29" s="15"/>
      <c r="I29" s="16"/>
    </row>
    <row r="30" spans="1:9" s="14" customFormat="1" ht="21.95" customHeight="1" x14ac:dyDescent="0.2">
      <c r="A30" s="39" t="s">
        <v>14</v>
      </c>
      <c r="B30" s="23">
        <f>SUM(B31:B32)</f>
        <v>230</v>
      </c>
      <c r="C30" s="23">
        <f>SUM(C31:C32)</f>
        <v>90</v>
      </c>
      <c r="D30" s="30">
        <f t="shared" si="2"/>
        <v>39.130434782608695</v>
      </c>
      <c r="E30" s="24">
        <f t="shared" ref="E30" si="10">SUM(E31:E32)</f>
        <v>2700</v>
      </c>
      <c r="F30" s="17">
        <f t="shared" si="1"/>
        <v>19.285714285714285</v>
      </c>
      <c r="G30" s="15"/>
      <c r="H30" s="15"/>
      <c r="I30" s="16"/>
    </row>
    <row r="31" spans="1:9" s="14" customFormat="1" ht="18" customHeight="1" x14ac:dyDescent="0.2">
      <c r="A31" s="5" t="s">
        <v>7</v>
      </c>
      <c r="B31" s="25">
        <v>10</v>
      </c>
      <c r="C31" s="25">
        <v>0</v>
      </c>
      <c r="D31" s="31">
        <f>(C31*100)/B31</f>
        <v>0</v>
      </c>
      <c r="E31" s="26">
        <v>100</v>
      </c>
      <c r="F31" s="18">
        <f>E31/(B31-C31)</f>
        <v>10</v>
      </c>
      <c r="G31" s="15"/>
      <c r="H31" s="15"/>
      <c r="I31" s="16"/>
    </row>
    <row r="32" spans="1:9" s="14" customFormat="1" ht="18" customHeight="1" x14ac:dyDescent="0.2">
      <c r="A32" s="5" t="s">
        <v>8</v>
      </c>
      <c r="B32" s="25">
        <v>220</v>
      </c>
      <c r="C32" s="25">
        <v>90</v>
      </c>
      <c r="D32" s="31">
        <f>(C32*100)/B32</f>
        <v>40.909090909090907</v>
      </c>
      <c r="E32" s="26">
        <v>2600</v>
      </c>
      <c r="F32" s="18">
        <f t="shared" si="1"/>
        <v>20</v>
      </c>
      <c r="G32" s="15"/>
      <c r="H32" s="15"/>
      <c r="I32" s="16"/>
    </row>
    <row r="33" spans="1:14" s="14" customFormat="1" ht="21.95" customHeight="1" x14ac:dyDescent="0.2">
      <c r="A33" s="39" t="s">
        <v>15</v>
      </c>
      <c r="B33" s="23">
        <f>SUM(B34:B35)</f>
        <v>300</v>
      </c>
      <c r="C33" s="23">
        <f>SUM(C34:C35)</f>
        <v>20</v>
      </c>
      <c r="D33" s="30">
        <f t="shared" si="2"/>
        <v>6.666666666666667</v>
      </c>
      <c r="E33" s="24">
        <f t="shared" ref="E33" si="11">SUM(E34:E35)</f>
        <v>4600</v>
      </c>
      <c r="F33" s="17">
        <f t="shared" si="1"/>
        <v>16.428571428571427</v>
      </c>
      <c r="G33" s="15"/>
      <c r="H33" s="15"/>
      <c r="I33" s="16"/>
    </row>
    <row r="34" spans="1:14" s="14" customFormat="1" ht="18" customHeight="1" x14ac:dyDescent="0.2">
      <c r="A34" s="5" t="s">
        <v>7</v>
      </c>
      <c r="B34" s="25">
        <v>20</v>
      </c>
      <c r="C34" s="25">
        <v>10</v>
      </c>
      <c r="D34" s="31">
        <f t="shared" si="2"/>
        <v>50</v>
      </c>
      <c r="E34" s="26">
        <v>300</v>
      </c>
      <c r="F34" s="18">
        <f t="shared" si="1"/>
        <v>30</v>
      </c>
      <c r="G34" s="15"/>
      <c r="H34" s="15"/>
      <c r="I34" s="16"/>
    </row>
    <row r="35" spans="1:14" s="14" customFormat="1" ht="18" customHeight="1" x14ac:dyDescent="0.2">
      <c r="A35" s="5" t="s">
        <v>8</v>
      </c>
      <c r="B35" s="25">
        <v>280</v>
      </c>
      <c r="C35" s="25">
        <v>10</v>
      </c>
      <c r="D35" s="31">
        <f t="shared" si="2"/>
        <v>3.5714285714285716</v>
      </c>
      <c r="E35" s="26">
        <v>4300</v>
      </c>
      <c r="F35" s="18">
        <f t="shared" si="1"/>
        <v>15.925925925925926</v>
      </c>
      <c r="G35" s="15"/>
      <c r="H35" s="15"/>
      <c r="I35" s="16"/>
    </row>
    <row r="36" spans="1:14" s="14" customFormat="1" ht="21.95" customHeight="1" x14ac:dyDescent="0.2">
      <c r="A36" s="39" t="s">
        <v>16</v>
      </c>
      <c r="B36" s="23">
        <f>SUM(B37:B38)</f>
        <v>780</v>
      </c>
      <c r="C36" s="23">
        <f>SUM(C37:C38)</f>
        <v>240</v>
      </c>
      <c r="D36" s="30">
        <f t="shared" si="2"/>
        <v>30.76923076923077</v>
      </c>
      <c r="E36" s="24">
        <f t="shared" ref="E36" si="12">SUM(E37:E38)</f>
        <v>3700</v>
      </c>
      <c r="F36" s="17">
        <f>E36/(B36-C36)</f>
        <v>6.8518518518518521</v>
      </c>
      <c r="G36" s="15"/>
      <c r="H36" s="15"/>
      <c r="I36" s="16"/>
    </row>
    <row r="37" spans="1:14" s="14" customFormat="1" ht="18" customHeight="1" x14ac:dyDescent="0.2">
      <c r="A37" s="5" t="s">
        <v>7</v>
      </c>
      <c r="B37" s="25">
        <v>270</v>
      </c>
      <c r="C37" s="25">
        <v>120</v>
      </c>
      <c r="D37" s="31">
        <f t="shared" si="2"/>
        <v>44.444444444444443</v>
      </c>
      <c r="E37" s="26">
        <v>1400</v>
      </c>
      <c r="F37" s="18">
        <f t="shared" si="1"/>
        <v>9.3333333333333339</v>
      </c>
      <c r="G37" s="15"/>
      <c r="H37" s="15"/>
      <c r="I37" s="16"/>
    </row>
    <row r="38" spans="1:14" s="14" customFormat="1" ht="18" customHeight="1" x14ac:dyDescent="0.2">
      <c r="A38" s="5" t="s">
        <v>8</v>
      </c>
      <c r="B38" s="25">
        <v>510</v>
      </c>
      <c r="C38" s="25">
        <v>120</v>
      </c>
      <c r="D38" s="31">
        <f>(C38*100)/B38</f>
        <v>23.529411764705884</v>
      </c>
      <c r="E38" s="26">
        <v>2300</v>
      </c>
      <c r="F38" s="18">
        <f t="shared" si="1"/>
        <v>5.8974358974358978</v>
      </c>
      <c r="G38" s="15"/>
      <c r="H38" s="15"/>
      <c r="I38" s="16"/>
    </row>
    <row r="39" spans="1:14" s="14" customFormat="1" ht="21.95" customHeight="1" x14ac:dyDescent="0.2">
      <c r="A39" s="39" t="s">
        <v>17</v>
      </c>
      <c r="B39" s="23">
        <f>SUM(B40:B41)</f>
        <v>1460</v>
      </c>
      <c r="C39" s="23">
        <f>SUM(C40:C41)</f>
        <v>510</v>
      </c>
      <c r="D39" s="30">
        <f t="shared" si="2"/>
        <v>34.93150684931507</v>
      </c>
      <c r="E39" s="24">
        <f>SUM(E40:E41)</f>
        <v>4100</v>
      </c>
      <c r="F39" s="17">
        <f t="shared" si="1"/>
        <v>4.3157894736842106</v>
      </c>
      <c r="G39" s="15"/>
      <c r="H39" s="15"/>
      <c r="I39" s="16"/>
    </row>
    <row r="40" spans="1:14" s="14" customFormat="1" ht="18" customHeight="1" x14ac:dyDescent="0.2">
      <c r="A40" s="5" t="s">
        <v>7</v>
      </c>
      <c r="B40" s="25">
        <v>120</v>
      </c>
      <c r="C40" s="25">
        <v>40</v>
      </c>
      <c r="D40" s="31">
        <f t="shared" si="2"/>
        <v>33.333333333333336</v>
      </c>
      <c r="E40" s="26">
        <v>500</v>
      </c>
      <c r="F40" s="18">
        <f t="shared" si="1"/>
        <v>6.25</v>
      </c>
      <c r="G40" s="15"/>
      <c r="H40" s="15"/>
      <c r="I40" s="16"/>
    </row>
    <row r="41" spans="1:14" s="14" customFormat="1" ht="18" customHeight="1" x14ac:dyDescent="0.2">
      <c r="A41" s="11" t="s">
        <v>8</v>
      </c>
      <c r="B41" s="27">
        <v>1340</v>
      </c>
      <c r="C41" s="27">
        <v>470</v>
      </c>
      <c r="D41" s="32">
        <f>(C41*100)/B41</f>
        <v>35.07462686567164</v>
      </c>
      <c r="E41" s="28">
        <v>3600</v>
      </c>
      <c r="F41" s="29">
        <f t="shared" si="1"/>
        <v>4.1379310344827589</v>
      </c>
      <c r="G41" s="15"/>
      <c r="H41" s="15"/>
      <c r="I41" s="16"/>
    </row>
    <row r="42" spans="1:14" s="14" customFormat="1" ht="18" customHeight="1" x14ac:dyDescent="0.2">
      <c r="A42" s="1" t="s">
        <v>25</v>
      </c>
      <c r="B42" s="3"/>
      <c r="C42" s="3"/>
      <c r="D42" s="3"/>
      <c r="E42" s="4"/>
      <c r="F42" s="2"/>
    </row>
    <row r="43" spans="1:14" s="37" customFormat="1" ht="12.95" customHeight="1" x14ac:dyDescent="0.2">
      <c r="A43" s="34">
        <v>0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6"/>
    </row>
    <row r="44" spans="1:14" s="37" customFormat="1" ht="12.95" customHeight="1" x14ac:dyDescent="0.2">
      <c r="A44" s="5" t="s">
        <v>24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6"/>
    </row>
    <row r="45" spans="1:14" s="37" customFormat="1" ht="12.95" customHeight="1" x14ac:dyDescent="0.2">
      <c r="A45" s="38">
        <v>0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6"/>
    </row>
    <row r="46" spans="1:14" ht="17.25" customHeight="1" x14ac:dyDescent="0.2">
      <c r="E46" s="8"/>
      <c r="F46" s="9"/>
    </row>
    <row r="47" spans="1:14" ht="15.75" customHeight="1" x14ac:dyDescent="0.2">
      <c r="E47" s="8"/>
      <c r="F47" s="9"/>
    </row>
    <row r="48" spans="1:14" ht="14.25" customHeight="1" x14ac:dyDescent="0.2">
      <c r="E48" s="8"/>
      <c r="F48" s="10"/>
    </row>
    <row r="49" ht="18" customHeight="1" x14ac:dyDescent="0.2"/>
  </sheetData>
  <sheetProtection selectLockedCells="1"/>
  <mergeCells count="5">
    <mergeCell ref="A1:F1"/>
    <mergeCell ref="A2:A5"/>
    <mergeCell ref="E3:E5"/>
    <mergeCell ref="F3:F5"/>
    <mergeCell ref="B4:B5"/>
  </mergeCells>
  <phoneticPr fontId="0" type="noConversion"/>
  <printOptions horizontalCentered="1"/>
  <pageMargins left="0.74803149606299213" right="0.74803149606299213" top="0.98425196850393704" bottom="0.98425196850393704" header="0" footer="0"/>
  <pageSetup scale="80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312-37</vt:lpstr>
      <vt:lpstr>'312-37'!Área_de_impresión</vt:lpstr>
      <vt:lpstr>'312-37'!Imprimir_área_IM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ADALBERTO RODRIGUEZ</cp:lastModifiedBy>
  <cp:lastPrinted>2025-09-23T19:45:53Z</cp:lastPrinted>
  <dcterms:created xsi:type="dcterms:W3CDTF">1998-04-14T20:29:28Z</dcterms:created>
  <dcterms:modified xsi:type="dcterms:W3CDTF">2025-10-17T19:22:35Z</dcterms:modified>
</cp:coreProperties>
</file>